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3" i="1"/>
  <c r="C18" i="1" l="1"/>
  <c r="C9" i="1"/>
  <c r="C8" i="1"/>
  <c r="C81" i="1"/>
  <c r="B79" i="1"/>
  <c r="B51" i="1"/>
</calcChain>
</file>

<file path=xl/sharedStrings.xml><?xml version="1.0" encoding="utf-8"?>
<sst xmlns="http://schemas.openxmlformats.org/spreadsheetml/2006/main" count="224" uniqueCount="209">
  <si>
    <t>Recruitment &amp; Selection of Commission</t>
  </si>
  <si>
    <t>Public Information Campaign</t>
  </si>
  <si>
    <t>Initial Applications Due</t>
  </si>
  <si>
    <t>Supplemental Applications Due</t>
  </si>
  <si>
    <t>Interviews</t>
  </si>
  <si>
    <t>Legislative Review</t>
  </si>
  <si>
    <t>Random Draw of First Eight</t>
  </si>
  <si>
    <t>First Eight Choose Final Six</t>
  </si>
  <si>
    <t>Commission Orientation and Operationalization</t>
  </si>
  <si>
    <t>Commission Orientation</t>
  </si>
  <si>
    <t>Develop Initial Staffing &amp; Procurement Plans</t>
  </si>
  <si>
    <t>Develop budget</t>
  </si>
  <si>
    <t>Recruit Core Staff</t>
  </si>
  <si>
    <t>Onboard Core Staff</t>
  </si>
  <si>
    <t>Recruit additional staff</t>
  </si>
  <si>
    <t>Public Education</t>
  </si>
  <si>
    <t>Develop Education Plan</t>
  </si>
  <si>
    <t>Develop Education Materials</t>
  </si>
  <si>
    <t>Organize Education Sessions</t>
  </si>
  <si>
    <t>Collect and Analyze RPV Data</t>
  </si>
  <si>
    <t>Collect Data</t>
  </si>
  <si>
    <t>Collect Communities of Interest Input</t>
  </si>
  <si>
    <t>Develop CoI Input Plan</t>
  </si>
  <si>
    <t>Organize CoI Input Sessions</t>
  </si>
  <si>
    <t>Host CoI Input Sessions</t>
  </si>
  <si>
    <t>Organize CoI Input Session Inputs</t>
  </si>
  <si>
    <t>Analyze CoI Input Session Inputs</t>
  </si>
  <si>
    <t>Census Data</t>
  </si>
  <si>
    <t>Data Collection</t>
  </si>
  <si>
    <t>Data Processing</t>
  </si>
  <si>
    <t>ACS Data Release</t>
  </si>
  <si>
    <t>PL94-171 Data Release</t>
  </si>
  <si>
    <t>Map Drawing</t>
  </si>
  <si>
    <t>Training for Commissioners</t>
  </si>
  <si>
    <t>Develop VRA Districts</t>
  </si>
  <si>
    <t>Develop full draft maps</t>
  </si>
  <si>
    <t>Revise draft maps</t>
  </si>
  <si>
    <t>Litigation</t>
  </si>
  <si>
    <t>TASK</t>
  </si>
  <si>
    <t>START</t>
  </si>
  <si>
    <t>END</t>
  </si>
  <si>
    <t>4 Oct - 9 Oct</t>
  </si>
  <si>
    <t>10 Oct - 16 Oct</t>
  </si>
  <si>
    <t>17 Oct - 23 Oct</t>
  </si>
  <si>
    <t>24 Oct- 30 Oct</t>
  </si>
  <si>
    <t>31 Oct - 7 Nov</t>
  </si>
  <si>
    <t>27 Sep - 3 Oct</t>
  </si>
  <si>
    <t>8 Nov - 14 Nov</t>
  </si>
  <si>
    <t>15 Nov - 21 Nov</t>
  </si>
  <si>
    <t>22 Nov - 28 Nov</t>
  </si>
  <si>
    <t>29 Nov - 5 Dec</t>
  </si>
  <si>
    <t>6 Dec - 12 Dec</t>
  </si>
  <si>
    <t>13 Dec - 19 Dec</t>
  </si>
  <si>
    <t>20 Dec - 26 Dec</t>
  </si>
  <si>
    <t>27 Dec - 2 Jan</t>
  </si>
  <si>
    <t>10 Jan - 16 Jan</t>
  </si>
  <si>
    <t>17 Jan - 23 Jan</t>
  </si>
  <si>
    <t>24 Jan - 30 Jan</t>
  </si>
  <si>
    <t>31 Jan - 6 Feb</t>
  </si>
  <si>
    <t>7 Feb - 13 Feb</t>
  </si>
  <si>
    <t>14 Feb - 20 Feb</t>
  </si>
  <si>
    <t>21 Feb - 27 Feb</t>
  </si>
  <si>
    <t>28 Feb - 6 Mar</t>
  </si>
  <si>
    <t>7 Mar - 13 Mar</t>
  </si>
  <si>
    <t>14 Mar - 20 Mar</t>
  </si>
  <si>
    <t>21 Mar - 27 Mar</t>
  </si>
  <si>
    <t>28 Mar - 3 Apr</t>
  </si>
  <si>
    <t>4 Apr - 10 Apr</t>
  </si>
  <si>
    <t>11 Apr - 17 Apr</t>
  </si>
  <si>
    <t>18 Apr - 24 Apr</t>
  </si>
  <si>
    <t>25 Apr - 1 May</t>
  </si>
  <si>
    <t>2 May - 8 May</t>
  </si>
  <si>
    <t>9 May - 15 May</t>
  </si>
  <si>
    <t>16 May - 22 May</t>
  </si>
  <si>
    <t>23 May - 29 May</t>
  </si>
  <si>
    <t>30 May - 5 Jun</t>
  </si>
  <si>
    <t>6 Jun - 12 Jun</t>
  </si>
  <si>
    <t>13 Jun - 19 Jun</t>
  </si>
  <si>
    <t>20 Jun - 26 Jun</t>
  </si>
  <si>
    <t>27 Jun - 3 Jul</t>
  </si>
  <si>
    <t>4 Jul - 10 Jul</t>
  </si>
  <si>
    <t>11 Jul - 17 Jul</t>
  </si>
  <si>
    <t>18 Jul - 24 Jul</t>
  </si>
  <si>
    <t>25 Jul - 31 Jul</t>
  </si>
  <si>
    <t>1 Aug -  7 Aug</t>
  </si>
  <si>
    <t>8 Aug - 14 Aug</t>
  </si>
  <si>
    <t>15 Aug - 21 Aug</t>
  </si>
  <si>
    <t>22 Aug - 28 Aug</t>
  </si>
  <si>
    <t>29 Aug - 4 Sep</t>
  </si>
  <si>
    <t>5 Sep -  11 Sep</t>
  </si>
  <si>
    <t>12 Sep - 18 Sep</t>
  </si>
  <si>
    <t>19 Sep - 25 Sep</t>
  </si>
  <si>
    <t>26 Sep -  2 Oct</t>
  </si>
  <si>
    <t>3 Oct -    9 Oct</t>
  </si>
  <si>
    <t>24 Oct - 30 Oct</t>
  </si>
  <si>
    <t>31 Oct - 6 Nov</t>
  </si>
  <si>
    <t>7 Nov - 13 Nov</t>
  </si>
  <si>
    <t>14 Nov - 20 Nov</t>
  </si>
  <si>
    <t>21 Nov - 27 Nov</t>
  </si>
  <si>
    <t>28 Nov - 4 Dec</t>
  </si>
  <si>
    <t>5 Dec - 11 Dec</t>
  </si>
  <si>
    <t>12 Dec - 18 Dec</t>
  </si>
  <si>
    <t>19 Dec - 25 Dec</t>
  </si>
  <si>
    <t>26 Dec - 1 Jan</t>
  </si>
  <si>
    <t>October</t>
  </si>
  <si>
    <t>November</t>
  </si>
  <si>
    <t>December</t>
  </si>
  <si>
    <t>4Q</t>
  </si>
  <si>
    <t>1Q</t>
  </si>
  <si>
    <t>2Q</t>
  </si>
  <si>
    <t>3Q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</si>
  <si>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</si>
  <si>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</si>
  <si>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</si>
  <si>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</si>
  <si>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</si>
  <si>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</si>
  <si>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</si>
  <si>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</si>
  <si>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</si>
  <si>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3 Jan -  9 Jan</t>
  </si>
  <si>
    <t>Organize Map-Drawing Sessions</t>
  </si>
  <si>
    <t>Production and Distribution of Materials</t>
  </si>
  <si>
    <t>Identify Partners</t>
  </si>
  <si>
    <t>Draft Reports</t>
  </si>
  <si>
    <t>Finalize Reports</t>
  </si>
  <si>
    <t>Release Draft Maps</t>
  </si>
  <si>
    <t>Review Final Maps</t>
  </si>
  <si>
    <t>Approve &amp; Deliver Final Maps</t>
  </si>
  <si>
    <t>Analyze Data</t>
  </si>
  <si>
    <t>Hold Map-Drawing Sessions</t>
  </si>
  <si>
    <t>Deliver Apportionment Counts to President</t>
  </si>
  <si>
    <t>Estab. Interim Video Contract for Bus.&amp; Line Drwng Mtgs</t>
  </si>
  <si>
    <t>Estab. Video Contract for Bus.&amp; Line Drwng Mtgs</t>
  </si>
  <si>
    <t>Estab. Video Contract for Outreach &amp; Public Hearings</t>
  </si>
  <si>
    <t>Estab. Line Drawer Contract</t>
  </si>
  <si>
    <t>Estab. Data Mgmt/Data Mining Contract</t>
  </si>
  <si>
    <t>Estab. VRA Counsel contract</t>
  </si>
  <si>
    <t>VRA Counsel starts</t>
  </si>
  <si>
    <t>Estab. VRA Consultant contract</t>
  </si>
  <si>
    <t>VRA Consultant starts</t>
  </si>
  <si>
    <t>RPV Analyst starts</t>
  </si>
  <si>
    <t>Estab. Outside Counsel contract</t>
  </si>
  <si>
    <t>Outside Counsel starts</t>
  </si>
  <si>
    <t>Line Drawers start</t>
  </si>
  <si>
    <t>Statewide Database Builds Redistricting Database</t>
  </si>
  <si>
    <t>Statewide Database Builds CoI Tool</t>
  </si>
  <si>
    <t>Prepare initial RPV Overview of the state</t>
  </si>
  <si>
    <t>Estab. RPV Analyst contracts</t>
  </si>
  <si>
    <t xml:space="preserve">   Develop and produce first video</t>
  </si>
  <si>
    <t xml:space="preserve">   Additional video production</t>
  </si>
  <si>
    <t>2/28 21</t>
  </si>
  <si>
    <t>Social Media Ad Campaign &amp; Traditional Media Presence</t>
  </si>
  <si>
    <t>Hold Education Sessions</t>
  </si>
  <si>
    <t>VRA Training</t>
  </si>
  <si>
    <t>Commission Receives Redistricting Database</t>
  </si>
  <si>
    <t>Data Management</t>
  </si>
  <si>
    <t>Complete development of data mgmt system</t>
  </si>
  <si>
    <t>Complete development of staffing plan</t>
  </si>
  <si>
    <t>Hire Temporary Staff</t>
  </si>
  <si>
    <t xml:space="preserve">   Develop duty statement</t>
  </si>
  <si>
    <t xml:space="preserve">   Post &amp; distribute duty statement</t>
  </si>
  <si>
    <t xml:space="preserve">   Interview and select temporary staff</t>
  </si>
  <si>
    <t xml:space="preserve">   Temporary staff start</t>
  </si>
  <si>
    <t>Develop system for manual review and input of non-CoI Tool documents</t>
  </si>
  <si>
    <t>Configure Data Management System</t>
  </si>
  <si>
    <t>Obtain licenses for Data Management System</t>
  </si>
  <si>
    <t>Determine relationship with USDR</t>
  </si>
  <si>
    <t>Develop duty statement for Data Manager</t>
  </si>
  <si>
    <t>Develop RfI for Data Analyst</t>
  </si>
  <si>
    <t>Recruit Data Manager and Data Analyst</t>
  </si>
  <si>
    <t xml:space="preserve">   Post openings</t>
  </si>
  <si>
    <t xml:space="preserve">   Review applications</t>
  </si>
  <si>
    <t xml:space="preserve">   Recommend &amp; approve hires</t>
  </si>
  <si>
    <t xml:space="preserve">   Data Manager, Data Analyst start work</t>
  </si>
  <si>
    <t>Task 1</t>
  </si>
  <si>
    <t>Task 2</t>
  </si>
  <si>
    <t>2 Jan -     8 Jan</t>
  </si>
  <si>
    <t>9 Jan -      15 Jan</t>
  </si>
  <si>
    <t>16 Jan -      22 Jan</t>
  </si>
  <si>
    <t>23 Jan -      29 Jan</t>
  </si>
  <si>
    <t>30 Jan -      5 Feb</t>
  </si>
  <si>
    <t>6 Feb -      12 Feb</t>
  </si>
  <si>
    <t>13 Feb -      19 Feb</t>
  </si>
  <si>
    <t>20 Feb -      26 Feb</t>
  </si>
  <si>
    <t>27 Feb -     5 Mar</t>
  </si>
  <si>
    <t>6 Mar -      12 Mar</t>
  </si>
  <si>
    <t>13 Mar -     19 Mar</t>
  </si>
  <si>
    <t>20 Mar -      26 Mar</t>
  </si>
  <si>
    <t>27 Mar -      2 Apr</t>
  </si>
  <si>
    <t>3 Apr -      9 Apr</t>
  </si>
  <si>
    <t>10 Apr -      16 Apr</t>
  </si>
  <si>
    <t>17 Apr -     23 Apr</t>
  </si>
  <si>
    <t>24 Apr -      30 Apr</t>
  </si>
  <si>
    <t>1 May -      7 May</t>
  </si>
  <si>
    <t>8 May -      14 May</t>
  </si>
  <si>
    <t>15 May -      21 May</t>
  </si>
  <si>
    <t>22 May -      28 May</t>
  </si>
  <si>
    <t>29 May -      4 June</t>
  </si>
  <si>
    <t>5 June -      11 June</t>
  </si>
  <si>
    <t>12 June -      18 June</t>
  </si>
  <si>
    <t>19 June -      25 June</t>
  </si>
  <si>
    <t>26 June -      2 July</t>
  </si>
  <si>
    <t>Primary</t>
  </si>
  <si>
    <t>Deadline for finalization of precincts</t>
  </si>
  <si>
    <t>Election Administration</t>
  </si>
  <si>
    <t>Revision of precinct boundaries</t>
  </si>
  <si>
    <t>SecState delivers Commission maps to County Registrars</t>
  </si>
  <si>
    <t>Candidate Filing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</si>
</sst>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theme="4"/>
      </patternFill>
    </fill>
    <fill>
      <gradientFill>
        <stop position="0">
          <color theme="5"/>
        </stop>
        <stop position="1">
          <color theme="5"/>
        </stop>
      </gradient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thin">
        <color theme="0" tint="-0.34998626667073579"/>
      </top>
      <bottom/>
      <diagonal/>
    </border>
  </borders>
  <cellStyleXfs count="4">
    <xf numFmtId="0" fontId="0" fillId="0" borderId="0"/>
    <xf numFmtId="0" fontId="1" fillId="0" borderId="1" applyFill="0">
      <alignment horizontal="center" vertical="center"/>
    </xf>
    <xf numFmtId="0" fontId="1" fillId="0" borderId="1" applyFill="0">
      <alignment horizontal="left" vertical="center" indent="2"/>
    </xf>
    <xf numFmtId="164" fontId="1" fillId="0" borderId="1" applyFill="0">
      <alignment horizontal="center" vertical="center"/>
    </xf>
  </cellStyleXfs>
  <cellXfs count="66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164" fontId="0" fillId="2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3" borderId="1" xfId="2" applyFont="1" applyFill="1">
      <alignment horizontal="left" vertical="center" indent="2"/>
    </xf>
    <xf numFmtId="164" fontId="1" fillId="3" borderId="1" xfId="3" applyFill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5" borderId="1" xfId="2" applyFont="1" applyFill="1">
      <alignment horizontal="left" vertical="center" indent="2"/>
    </xf>
    <xf numFmtId="164" fontId="1" fillId="5" borderId="1" xfId="3" applyFill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164" fontId="0" fillId="6" borderId="1" xfId="0" applyNumberForma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0" fillId="7" borderId="1" xfId="2" applyFont="1" applyFill="1">
      <alignment horizontal="left" vertical="center" indent="2"/>
    </xf>
    <xf numFmtId="164" fontId="1" fillId="7" borderId="1" xfId="3" applyFill="1">
      <alignment horizontal="center" vertical="center"/>
    </xf>
    <xf numFmtId="0" fontId="0" fillId="8" borderId="1" xfId="2" applyFont="1" applyFill="1">
      <alignment horizontal="left" vertical="center" indent="2"/>
    </xf>
    <xf numFmtId="164" fontId="1" fillId="8" borderId="1" xfId="3" applyFill="1">
      <alignment horizontal="center" vertical="center"/>
    </xf>
    <xf numFmtId="0" fontId="0" fillId="9" borderId="1" xfId="2" applyFont="1" applyFill="1">
      <alignment horizontal="left" vertical="center" indent="2"/>
    </xf>
    <xf numFmtId="164" fontId="1" fillId="9" borderId="1" xfId="3" applyFill="1">
      <alignment horizontal="center" vertical="center"/>
    </xf>
    <xf numFmtId="0" fontId="2" fillId="10" borderId="1" xfId="0" applyFont="1" applyFill="1" applyBorder="1" applyAlignment="1">
      <alignment horizontal="left" vertical="center" indent="1"/>
    </xf>
    <xf numFmtId="164" fontId="1" fillId="10" borderId="1" xfId="3" applyFill="1">
      <alignment horizontal="center" vertical="center"/>
    </xf>
    <xf numFmtId="0" fontId="0" fillId="11" borderId="1" xfId="2" applyFont="1" applyFill="1">
      <alignment horizontal="left" vertical="center" indent="2"/>
    </xf>
    <xf numFmtId="164" fontId="1" fillId="11" borderId="1" xfId="3" applyFill="1">
      <alignment horizontal="center" vertical="center"/>
    </xf>
    <xf numFmtId="164" fontId="0" fillId="11" borderId="1" xfId="3" applyFont="1" applyFill="1">
      <alignment horizontal="center" vertical="center"/>
    </xf>
    <xf numFmtId="0" fontId="2" fillId="12" borderId="1" xfId="0" applyFont="1" applyFill="1" applyBorder="1" applyAlignment="1">
      <alignment horizontal="left" vertical="center" indent="1"/>
    </xf>
    <xf numFmtId="164" fontId="0" fillId="12" borderId="1" xfId="0" applyNumberFormat="1" applyFill="1" applyBorder="1" applyAlignment="1">
      <alignment horizontal="center" vertical="center"/>
    </xf>
    <xf numFmtId="164" fontId="3" fillId="12" borderId="1" xfId="0" applyNumberFormat="1" applyFont="1" applyFill="1" applyBorder="1" applyAlignment="1">
      <alignment horizontal="center" vertical="center"/>
    </xf>
    <xf numFmtId="0" fontId="0" fillId="13" borderId="1" xfId="2" applyFont="1" applyFill="1">
      <alignment horizontal="left" vertical="center" indent="2"/>
    </xf>
    <xf numFmtId="164" fontId="1" fillId="13" borderId="1" xfId="3" applyFill="1">
      <alignment horizontal="center" vertical="center"/>
    </xf>
    <xf numFmtId="0" fontId="2" fillId="14" borderId="1" xfId="0" applyFont="1" applyFill="1" applyBorder="1" applyAlignment="1">
      <alignment horizontal="left" vertical="center" indent="1"/>
    </xf>
    <xf numFmtId="164" fontId="0" fillId="14" borderId="1" xfId="0" applyNumberFormat="1" applyFill="1" applyBorder="1" applyAlignment="1">
      <alignment horizontal="center" vertical="center"/>
    </xf>
    <xf numFmtId="164" fontId="3" fillId="14" borderId="1" xfId="0" applyNumberFormat="1" applyFont="1" applyFill="1" applyBorder="1" applyAlignment="1">
      <alignment horizontal="center" vertical="center"/>
    </xf>
    <xf numFmtId="0" fontId="1" fillId="15" borderId="1" xfId="2" applyFill="1">
      <alignment horizontal="left" vertical="center" indent="2"/>
    </xf>
    <xf numFmtId="164" fontId="1" fillId="15" borderId="1" xfId="3" applyFill="1">
      <alignment horizontal="center" vertical="center"/>
    </xf>
    <xf numFmtId="0" fontId="4" fillId="16" borderId="2" xfId="0" applyFont="1" applyFill="1" applyBorder="1" applyAlignment="1">
      <alignment horizontal="left" vertical="center" indent="1"/>
    </xf>
    <xf numFmtId="0" fontId="4" fillId="16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2" applyFont="1" applyFill="1">
      <alignment horizontal="left" vertical="center" indent="2"/>
    </xf>
    <xf numFmtId="0" fontId="3" fillId="8" borderId="1" xfId="2" applyFont="1" applyFill="1">
      <alignment horizontal="left" vertical="center" indent="2"/>
    </xf>
    <xf numFmtId="14" fontId="1" fillId="7" borderId="1" xfId="2" applyNumberFormat="1" applyFill="1">
      <alignment horizontal="left" vertical="center" indent="2"/>
    </xf>
    <xf numFmtId="0" fontId="0" fillId="0" borderId="1" xfId="2" applyFont="1" applyFill="1" applyAlignment="1">
      <alignment horizontal="center" vertical="center"/>
    </xf>
    <xf numFmtId="14" fontId="0" fillId="8" borderId="1" xfId="2" applyNumberFormat="1" applyFont="1" applyFill="1">
      <alignment horizontal="left" vertical="center" indent="2"/>
    </xf>
    <xf numFmtId="0" fontId="0" fillId="15" borderId="1" xfId="2" applyFont="1" applyFill="1">
      <alignment horizontal="left" vertical="center" indent="2"/>
    </xf>
    <xf numFmtId="0" fontId="0" fillId="17" borderId="1" xfId="2" applyFont="1" applyFill="1" applyAlignment="1">
      <alignment horizontal="center" vertical="center"/>
    </xf>
    <xf numFmtId="164" fontId="1" fillId="18" borderId="1" xfId="3" applyFill="1">
      <alignment horizontal="center" vertical="center"/>
    </xf>
    <xf numFmtId="0" fontId="0" fillId="13" borderId="1" xfId="2" applyFont="1" applyFill="1" applyAlignment="1">
      <alignment horizontal="center" vertical="center"/>
    </xf>
    <xf numFmtId="164" fontId="0" fillId="7" borderId="1" xfId="3" applyFont="1" applyFill="1">
      <alignment horizontal="center" vertical="center"/>
    </xf>
    <xf numFmtId="0" fontId="0" fillId="19" borderId="1" xfId="2" applyFont="1" applyFill="1">
      <alignment horizontal="left" vertical="center" indent="2"/>
    </xf>
    <xf numFmtId="164" fontId="1" fillId="19" borderId="1" xfId="3" applyFill="1">
      <alignment horizontal="center" vertical="center"/>
    </xf>
    <xf numFmtId="164" fontId="1" fillId="20" borderId="1" xfId="3" applyFill="1">
      <alignment horizontal="center" vertical="center"/>
    </xf>
    <xf numFmtId="0" fontId="2" fillId="20" borderId="1" xfId="2" applyFont="1" applyFill="1" applyAlignment="1">
      <alignment horizontal="left" vertical="center" indent="1"/>
    </xf>
    <xf numFmtId="0" fontId="0" fillId="19" borderId="0" xfId="0" applyFill="1"/>
    <xf numFmtId="0" fontId="2" fillId="21" borderId="1" xfId="2" applyFont="1" applyFill="1">
      <alignment horizontal="left" vertical="center" indent="2"/>
    </xf>
    <xf numFmtId="164" fontId="1" fillId="21" borderId="1" xfId="3" applyFill="1">
      <alignment horizontal="center" vertical="center"/>
    </xf>
    <xf numFmtId="0" fontId="2" fillId="22" borderId="1" xfId="0" applyFont="1" applyFill="1" applyBorder="1" applyAlignment="1">
      <alignment horizontal="left" vertical="center" indent="1"/>
    </xf>
    <xf numFmtId="164" fontId="1" fillId="22" borderId="1" xfId="3" applyFill="1">
      <alignment horizontal="center" vertical="center"/>
    </xf>
    <xf numFmtId="0" fontId="0" fillId="23" borderId="0" xfId="0" applyFill="1"/>
    <xf numFmtId="0" fontId="2" fillId="24" borderId="0" xfId="0" applyFont="1" applyFill="1" applyAlignment="1">
      <alignment horizontal="left" indent="1"/>
    </xf>
    <xf numFmtId="0" fontId="0" fillId="24" borderId="0" xfId="0" applyFill="1"/>
    <xf numFmtId="0" fontId="0" fillId="23" borderId="0" xfId="0" applyFill="1" applyAlignment="1">
      <alignment horizontal="left" indent="2"/>
    </xf>
    <xf numFmtId="0" fontId="0" fillId="0" borderId="1" xfId="2" applyFont="1" applyFill="1" applyBorder="1" applyAlignment="1">
      <alignment horizontal="center" vertical="center"/>
    </xf>
    <xf numFmtId="0" fontId="0" fillId="0" borderId="0" xfId="0" applyFill="1"/>
    <xf numFmtId="0" fontId="0" fillId="0" borderId="0" xfId="2" applyFont="1" applyFill="1" applyBorder="1" applyAlignment="1">
      <alignment horizontal="center" vertical="center"/>
    </xf>
    <xf numFmtId="14" fontId="0" fillId="23" borderId="0" xfId="0" applyNumberFormat="1" applyFill="1"/>
    <xf numFmtId="0" fontId="0" fillId="0" borderId="0" xfId="0" applyAlignment="1">
      <alignment horizontal="center"/>
    </xf>
  </cellXfs>
  <cellStyles count="4">
    <cellStyle name="Date" xfId="3"/>
    <cellStyle name="Name" xfId="1"/>
    <cellStyle name="Normal" xfId="0" builtinId="0"/>
    <cellStyle name="Tas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12"/>
  <sheetViews>
    <sheetView tabSelected="1"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63.7109375" customWidth="1"/>
    <col min="2" max="2" width="13.5703125" bestFit="1" customWidth="1"/>
    <col min="3" max="3" width="13.5703125" customWidth="1"/>
    <col min="4" max="95" width="1.7109375" customWidth="1"/>
  </cols>
  <sheetData>
    <row r="1" spans="1:95" x14ac:dyDescent="0.25">
      <c r="D1" s="65">
        <v>2020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>
        <v>2021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>
        <v>2022</v>
      </c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</row>
    <row r="2" spans="1:95" x14ac:dyDescent="0.25">
      <c r="D2" s="65" t="s">
        <v>107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 t="s">
        <v>108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 t="s">
        <v>109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 t="s">
        <v>110</v>
      </c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 t="s">
        <v>107</v>
      </c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 t="s">
        <v>108</v>
      </c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 t="s">
        <v>109</v>
      </c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</row>
    <row r="3" spans="1:95" x14ac:dyDescent="0.25">
      <c r="D3" s="65" t="s">
        <v>104</v>
      </c>
      <c r="E3" s="65"/>
      <c r="F3" s="65"/>
      <c r="G3" s="65"/>
      <c r="H3" s="65"/>
      <c r="I3" s="65" t="s">
        <v>105</v>
      </c>
      <c r="J3" s="65"/>
      <c r="K3" s="65"/>
      <c r="L3" s="65"/>
      <c r="M3" s="65" t="s">
        <v>106</v>
      </c>
      <c r="N3" s="65"/>
      <c r="O3" s="65"/>
      <c r="P3" s="65"/>
      <c r="Q3" s="65"/>
      <c r="R3" s="65" t="s">
        <v>111</v>
      </c>
      <c r="S3" s="65"/>
      <c r="T3" s="65"/>
      <c r="U3" s="65"/>
      <c r="V3" s="65" t="s">
        <v>112</v>
      </c>
      <c r="W3" s="65"/>
      <c r="X3" s="65"/>
      <c r="Y3" s="65"/>
      <c r="Z3" s="65" t="s">
        <v>113</v>
      </c>
      <c r="AA3" s="65"/>
      <c r="AB3" s="65"/>
      <c r="AC3" s="65"/>
      <c r="AD3" s="65"/>
      <c r="AE3" s="65" t="s">
        <v>114</v>
      </c>
      <c r="AF3" s="65"/>
      <c r="AG3" s="65"/>
      <c r="AH3" s="65"/>
      <c r="AI3" s="65" t="s">
        <v>115</v>
      </c>
      <c r="AJ3" s="65"/>
      <c r="AK3" s="65"/>
      <c r="AL3" s="65"/>
      <c r="AM3" s="65" t="s">
        <v>116</v>
      </c>
      <c r="AN3" s="65"/>
      <c r="AO3" s="65"/>
      <c r="AP3" s="65"/>
      <c r="AQ3" s="65"/>
      <c r="AR3" s="65" t="s">
        <v>117</v>
      </c>
      <c r="AS3" s="65"/>
      <c r="AT3" s="65"/>
      <c r="AU3" s="65"/>
      <c r="AV3" s="65" t="s">
        <v>118</v>
      </c>
      <c r="AW3" s="65"/>
      <c r="AX3" s="65"/>
      <c r="AY3" s="65"/>
      <c r="AZ3" s="65" t="s">
        <v>119</v>
      </c>
      <c r="BA3" s="65"/>
      <c r="BB3" s="65"/>
      <c r="BC3" s="65"/>
      <c r="BD3" s="65"/>
      <c r="BE3" s="65" t="s">
        <v>104</v>
      </c>
      <c r="BF3" s="65"/>
      <c r="BG3" s="65"/>
      <c r="BH3" s="65"/>
      <c r="BI3" s="65" t="s">
        <v>105</v>
      </c>
      <c r="BJ3" s="65"/>
      <c r="BK3" s="65"/>
      <c r="BL3" s="65"/>
      <c r="BM3" s="65" t="s">
        <v>106</v>
      </c>
      <c r="BN3" s="65"/>
      <c r="BO3" s="65"/>
      <c r="BP3" s="65"/>
      <c r="BQ3" s="65"/>
      <c r="BR3" s="65" t="s">
        <v>111</v>
      </c>
      <c r="BS3" s="65"/>
      <c r="BT3" s="65"/>
      <c r="BU3" s="65"/>
      <c r="BV3" s="65" t="s">
        <v>112</v>
      </c>
      <c r="BW3" s="65"/>
      <c r="BX3" s="65"/>
      <c r="BY3" s="65"/>
      <c r="BZ3" s="65" t="s">
        <v>113</v>
      </c>
      <c r="CA3" s="65"/>
      <c r="CB3" s="65"/>
      <c r="CC3" s="65"/>
      <c r="CD3" s="65"/>
      <c r="CE3" s="65" t="s">
        <v>114</v>
      </c>
      <c r="CF3" s="65"/>
      <c r="CG3" s="65"/>
      <c r="CH3" s="65"/>
      <c r="CI3" s="65" t="s">
        <v>115</v>
      </c>
      <c r="CJ3" s="65"/>
      <c r="CK3" s="65"/>
      <c r="CL3" s="65"/>
      <c r="CM3" s="65" t="s">
        <v>116</v>
      </c>
      <c r="CN3" s="65"/>
      <c r="CO3" s="65"/>
      <c r="CP3" s="65"/>
      <c r="CQ3" s="65"/>
    </row>
    <row r="4" spans="1:95" ht="28.15" customHeight="1" x14ac:dyDescent="0.25">
      <c r="D4" s="37" t="s">
        <v>46</v>
      </c>
      <c r="E4" s="37" t="s">
        <v>41</v>
      </c>
      <c r="F4" s="37" t="s">
        <v>42</v>
      </c>
      <c r="G4" s="37" t="s">
        <v>43</v>
      </c>
      <c r="H4" s="37" t="s">
        <v>44</v>
      </c>
      <c r="I4" s="37" t="s">
        <v>45</v>
      </c>
      <c r="J4" s="37" t="s">
        <v>47</v>
      </c>
      <c r="K4" s="37" t="s">
        <v>48</v>
      </c>
      <c r="L4" s="37" t="s">
        <v>49</v>
      </c>
      <c r="M4" s="37" t="s">
        <v>50</v>
      </c>
      <c r="N4" s="37" t="s">
        <v>51</v>
      </c>
      <c r="O4" s="37" t="s">
        <v>52</v>
      </c>
      <c r="P4" s="37" t="s">
        <v>53</v>
      </c>
      <c r="Q4" s="37" t="s">
        <v>54</v>
      </c>
      <c r="R4" s="37" t="s">
        <v>120</v>
      </c>
      <c r="S4" s="37" t="s">
        <v>55</v>
      </c>
      <c r="T4" s="37" t="s">
        <v>56</v>
      </c>
      <c r="U4" s="37" t="s">
        <v>57</v>
      </c>
      <c r="V4" s="37" t="s">
        <v>58</v>
      </c>
      <c r="W4" s="37" t="s">
        <v>59</v>
      </c>
      <c r="X4" s="37" t="s">
        <v>60</v>
      </c>
      <c r="Y4" s="37" t="s">
        <v>61</v>
      </c>
      <c r="Z4" s="37" t="s">
        <v>62</v>
      </c>
      <c r="AA4" s="37" t="s">
        <v>63</v>
      </c>
      <c r="AB4" s="37" t="s">
        <v>64</v>
      </c>
      <c r="AC4" s="37" t="s">
        <v>65</v>
      </c>
      <c r="AD4" s="37" t="s">
        <v>66</v>
      </c>
      <c r="AE4" s="37" t="s">
        <v>67</v>
      </c>
      <c r="AF4" s="37" t="s">
        <v>68</v>
      </c>
      <c r="AG4" s="37" t="s">
        <v>69</v>
      </c>
      <c r="AH4" s="37" t="s">
        <v>70</v>
      </c>
      <c r="AI4" s="37" t="s">
        <v>71</v>
      </c>
      <c r="AJ4" s="37" t="s">
        <v>72</v>
      </c>
      <c r="AK4" s="37" t="s">
        <v>73</v>
      </c>
      <c r="AL4" s="37" t="s">
        <v>74</v>
      </c>
      <c r="AM4" s="37" t="s">
        <v>75</v>
      </c>
      <c r="AN4" s="37" t="s">
        <v>76</v>
      </c>
      <c r="AO4" s="37" t="s">
        <v>77</v>
      </c>
      <c r="AP4" s="37" t="s">
        <v>78</v>
      </c>
      <c r="AQ4" s="37" t="s">
        <v>79</v>
      </c>
      <c r="AR4" s="37" t="s">
        <v>80</v>
      </c>
      <c r="AS4" s="37" t="s">
        <v>81</v>
      </c>
      <c r="AT4" s="37" t="s">
        <v>82</v>
      </c>
      <c r="AU4" s="37" t="s">
        <v>83</v>
      </c>
      <c r="AV4" s="37" t="s">
        <v>84</v>
      </c>
      <c r="AW4" s="37" t="s">
        <v>85</v>
      </c>
      <c r="AX4" s="37" t="s">
        <v>86</v>
      </c>
      <c r="AY4" s="37" t="s">
        <v>87</v>
      </c>
      <c r="AZ4" s="37" t="s">
        <v>88</v>
      </c>
      <c r="BA4" s="37" t="s">
        <v>89</v>
      </c>
      <c r="BB4" s="37" t="s">
        <v>90</v>
      </c>
      <c r="BC4" s="37" t="s">
        <v>91</v>
      </c>
      <c r="BD4" s="37" t="s">
        <v>92</v>
      </c>
      <c r="BE4" s="37" t="s">
        <v>93</v>
      </c>
      <c r="BF4" s="37" t="s">
        <v>42</v>
      </c>
      <c r="BG4" s="37" t="s">
        <v>43</v>
      </c>
      <c r="BH4" s="37" t="s">
        <v>94</v>
      </c>
      <c r="BI4" s="37" t="s">
        <v>95</v>
      </c>
      <c r="BJ4" s="37" t="s">
        <v>96</v>
      </c>
      <c r="BK4" s="37" t="s">
        <v>97</v>
      </c>
      <c r="BL4" s="37" t="s">
        <v>98</v>
      </c>
      <c r="BM4" s="37" t="s">
        <v>99</v>
      </c>
      <c r="BN4" s="37" t="s">
        <v>100</v>
      </c>
      <c r="BO4" s="37" t="s">
        <v>101</v>
      </c>
      <c r="BP4" s="37" t="s">
        <v>102</v>
      </c>
      <c r="BQ4" s="37" t="s">
        <v>103</v>
      </c>
      <c r="BR4" s="37" t="s">
        <v>177</v>
      </c>
      <c r="BS4" s="37" t="s">
        <v>178</v>
      </c>
      <c r="BT4" s="37" t="s">
        <v>179</v>
      </c>
      <c r="BU4" s="37" t="s">
        <v>180</v>
      </c>
      <c r="BV4" s="37" t="s">
        <v>181</v>
      </c>
      <c r="BW4" s="37" t="s">
        <v>182</v>
      </c>
      <c r="BX4" s="37" t="s">
        <v>183</v>
      </c>
      <c r="BY4" s="37" t="s">
        <v>184</v>
      </c>
      <c r="BZ4" s="37" t="s">
        <v>185</v>
      </c>
      <c r="CA4" s="37" t="s">
        <v>186</v>
      </c>
      <c r="CB4" s="37" t="s">
        <v>187</v>
      </c>
      <c r="CC4" s="37" t="s">
        <v>188</v>
      </c>
      <c r="CD4" s="37" t="s">
        <v>189</v>
      </c>
      <c r="CE4" s="37" t="s">
        <v>190</v>
      </c>
      <c r="CF4" s="37" t="s">
        <v>191</v>
      </c>
      <c r="CG4" s="37" t="s">
        <v>192</v>
      </c>
      <c r="CH4" s="37" t="s">
        <v>193</v>
      </c>
      <c r="CI4" s="37" t="s">
        <v>194</v>
      </c>
      <c r="CJ4" s="37" t="s">
        <v>195</v>
      </c>
      <c r="CK4" s="37" t="s">
        <v>196</v>
      </c>
      <c r="CL4" s="37" t="s">
        <v>197</v>
      </c>
      <c r="CM4" s="37" t="s">
        <v>198</v>
      </c>
      <c r="CN4" s="37" t="s">
        <v>199</v>
      </c>
      <c r="CO4" s="37" t="s">
        <v>200</v>
      </c>
      <c r="CP4" s="37" t="s">
        <v>201</v>
      </c>
      <c r="CQ4" s="37" t="s">
        <v>202</v>
      </c>
    </row>
    <row r="5" spans="1:95" ht="15.75" thickBot="1" x14ac:dyDescent="0.3">
      <c r="A5" s="35" t="s">
        <v>38</v>
      </c>
      <c r="B5" s="36" t="s">
        <v>39</v>
      </c>
      <c r="C5" s="36" t="s">
        <v>40</v>
      </c>
    </row>
    <row r="6" spans="1:95" ht="15.75" thickBot="1" x14ac:dyDescent="0.3">
      <c r="A6" s="1" t="s">
        <v>0</v>
      </c>
      <c r="B6" s="2"/>
      <c r="C6" s="3"/>
    </row>
    <row r="7" spans="1:95" ht="15.75" thickBot="1" x14ac:dyDescent="0.3">
      <c r="A7" s="4" t="s">
        <v>1</v>
      </c>
      <c r="B7" s="5"/>
      <c r="C7" s="5"/>
    </row>
    <row r="8" spans="1:95" ht="15.75" thickBot="1" x14ac:dyDescent="0.3">
      <c r="A8" s="4" t="s">
        <v>2</v>
      </c>
      <c r="B8" s="5">
        <v>43626</v>
      </c>
      <c r="C8" s="5">
        <f>B8+70</f>
        <v>43696</v>
      </c>
    </row>
    <row r="9" spans="1:95" ht="15.75" thickBot="1" x14ac:dyDescent="0.3">
      <c r="A9" s="4" t="s">
        <v>3</v>
      </c>
      <c r="B9" s="5">
        <v>43698</v>
      </c>
      <c r="C9" s="5">
        <f>B9+53</f>
        <v>43751</v>
      </c>
    </row>
    <row r="10" spans="1:95" ht="15.75" thickBot="1" x14ac:dyDescent="0.3">
      <c r="A10" s="4" t="s">
        <v>4</v>
      </c>
      <c r="B10" s="5">
        <v>43892</v>
      </c>
      <c r="C10" s="5">
        <v>43944</v>
      </c>
    </row>
    <row r="11" spans="1:95" ht="15.75" thickBot="1" x14ac:dyDescent="0.3">
      <c r="A11" s="4" t="s">
        <v>5</v>
      </c>
      <c r="B11" s="5">
        <v>43966</v>
      </c>
      <c r="C11" s="5">
        <v>44012</v>
      </c>
    </row>
    <row r="12" spans="1:95" ht="15.75" thickBot="1" x14ac:dyDescent="0.3">
      <c r="A12" s="4" t="s">
        <v>6</v>
      </c>
      <c r="B12" s="5">
        <v>44014</v>
      </c>
      <c r="C12" s="5">
        <v>44014</v>
      </c>
    </row>
    <row r="13" spans="1:95" ht="15.75" thickBot="1" x14ac:dyDescent="0.3">
      <c r="A13" s="4" t="s">
        <v>7</v>
      </c>
      <c r="B13" s="5">
        <v>44047</v>
      </c>
      <c r="C13" s="5">
        <v>44058</v>
      </c>
    </row>
    <row r="14" spans="1:95" ht="15.75" thickBot="1" x14ac:dyDescent="0.3">
      <c r="A14" s="6" t="s">
        <v>8</v>
      </c>
      <c r="B14" s="7"/>
      <c r="C14" s="8"/>
    </row>
    <row r="15" spans="1:95" ht="15.75" thickBot="1" x14ac:dyDescent="0.3">
      <c r="A15" s="9" t="s">
        <v>9</v>
      </c>
      <c r="B15" s="10">
        <v>44033</v>
      </c>
      <c r="C15" s="10">
        <v>44078</v>
      </c>
    </row>
    <row r="16" spans="1:95" ht="15.75" thickBot="1" x14ac:dyDescent="0.3">
      <c r="A16" s="9" t="s">
        <v>10</v>
      </c>
      <c r="B16" s="10">
        <v>44069</v>
      </c>
      <c r="C16" s="10">
        <v>44196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30" ht="15.75" thickBot="1" x14ac:dyDescent="0.3">
      <c r="A17" s="9" t="s">
        <v>12</v>
      </c>
      <c r="B17" s="10">
        <v>44069</v>
      </c>
      <c r="C17" s="10">
        <v>44165</v>
      </c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30" ht="15.75" thickBot="1" x14ac:dyDescent="0.3">
      <c r="A18" s="9" t="s">
        <v>11</v>
      </c>
      <c r="B18" s="10">
        <v>44136</v>
      </c>
      <c r="C18" s="10">
        <f>B18+29</f>
        <v>44165</v>
      </c>
      <c r="I18" s="9"/>
      <c r="J18" s="9"/>
      <c r="K18" s="9"/>
      <c r="L18" s="9"/>
      <c r="M18" s="9"/>
    </row>
    <row r="19" spans="1:30" ht="15.75" thickBot="1" x14ac:dyDescent="0.3">
      <c r="A19" s="9" t="s">
        <v>13</v>
      </c>
      <c r="B19" s="10">
        <v>44105</v>
      </c>
      <c r="C19" s="10">
        <v>44196</v>
      </c>
      <c r="I19" s="9"/>
      <c r="J19" s="9"/>
      <c r="K19" s="9"/>
      <c r="L19" s="9"/>
      <c r="M19" s="9"/>
      <c r="N19" s="9"/>
      <c r="O19" s="9"/>
      <c r="P19" s="9"/>
      <c r="Q19" s="9"/>
    </row>
    <row r="20" spans="1:30" ht="15.75" thickBot="1" x14ac:dyDescent="0.3">
      <c r="A20" s="9" t="s">
        <v>14</v>
      </c>
      <c r="B20" s="10">
        <v>44197</v>
      </c>
      <c r="C20" s="10">
        <v>44286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5.75" thickBot="1" x14ac:dyDescent="0.3">
      <c r="A21" s="9" t="s">
        <v>154</v>
      </c>
      <c r="B21" s="10">
        <v>44222</v>
      </c>
      <c r="C21" s="10">
        <v>44224</v>
      </c>
      <c r="U21" s="9"/>
    </row>
    <row r="22" spans="1:30" ht="15.75" thickBot="1" x14ac:dyDescent="0.3">
      <c r="A22" s="9" t="s">
        <v>132</v>
      </c>
      <c r="B22" s="10"/>
      <c r="C22" s="10">
        <v>44142</v>
      </c>
      <c r="D22" s="9"/>
      <c r="E22" s="9"/>
      <c r="F22" s="9"/>
      <c r="G22" s="9"/>
      <c r="H22" s="9"/>
      <c r="I22" s="9"/>
    </row>
    <row r="23" spans="1:30" ht="15.75" thickBot="1" x14ac:dyDescent="0.3">
      <c r="A23" s="9" t="s">
        <v>133</v>
      </c>
      <c r="B23" s="10">
        <v>44136</v>
      </c>
      <c r="C23" s="10">
        <v>44288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5.75" thickBot="1" x14ac:dyDescent="0.3">
      <c r="A24" s="9" t="s">
        <v>134</v>
      </c>
      <c r="B24" s="10">
        <v>44144</v>
      </c>
      <c r="C24" s="10">
        <v>44288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5.75" thickBot="1" x14ac:dyDescent="0.3">
      <c r="A25" s="9" t="s">
        <v>136</v>
      </c>
      <c r="B25" s="10">
        <v>44136</v>
      </c>
      <c r="C25" s="10">
        <v>44261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30" ht="15.75" thickBot="1" x14ac:dyDescent="0.3">
      <c r="A26" s="11" t="s">
        <v>15</v>
      </c>
      <c r="B26" s="12"/>
      <c r="C26" s="13"/>
    </row>
    <row r="27" spans="1:30" ht="15.75" thickBot="1" x14ac:dyDescent="0.3">
      <c r="A27" s="14" t="s">
        <v>123</v>
      </c>
      <c r="B27" s="40">
        <v>44119</v>
      </c>
      <c r="C27" s="15">
        <v>44286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5.75" thickBot="1" x14ac:dyDescent="0.3">
      <c r="A28" s="14" t="s">
        <v>16</v>
      </c>
      <c r="B28" s="15">
        <v>44136</v>
      </c>
      <c r="C28" s="15">
        <v>44242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30" ht="15.75" thickBot="1" x14ac:dyDescent="0.3">
      <c r="A29" s="14" t="s">
        <v>17</v>
      </c>
      <c r="B29" s="15">
        <v>44136</v>
      </c>
      <c r="C29" s="15">
        <v>44242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30" ht="15.75" thickBot="1" x14ac:dyDescent="0.3">
      <c r="A30" s="14" t="s">
        <v>122</v>
      </c>
      <c r="B30" s="15">
        <v>44180</v>
      </c>
      <c r="C30" s="15">
        <v>44286</v>
      </c>
      <c r="I30" s="38"/>
      <c r="J30" s="38"/>
      <c r="K30" s="38"/>
      <c r="L30" s="38"/>
      <c r="M30" s="38"/>
      <c r="N30" s="38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5.75" thickBot="1" x14ac:dyDescent="0.3">
      <c r="A31" s="14" t="s">
        <v>149</v>
      </c>
      <c r="B31" s="15">
        <v>44198</v>
      </c>
      <c r="C31" s="47" t="s">
        <v>151</v>
      </c>
      <c r="I31" s="38"/>
      <c r="J31" s="38"/>
      <c r="K31" s="38"/>
      <c r="L31" s="38"/>
      <c r="M31" s="38"/>
      <c r="N31" s="38"/>
      <c r="O31" s="38"/>
      <c r="P31" s="38"/>
      <c r="Q31" s="38"/>
      <c r="R31" s="14"/>
      <c r="S31" s="14"/>
      <c r="T31" s="14"/>
      <c r="U31" s="14"/>
      <c r="V31" s="14"/>
      <c r="W31" s="14"/>
      <c r="X31" s="14"/>
      <c r="Y31" s="14"/>
      <c r="Z31" s="14"/>
    </row>
    <row r="32" spans="1:30" ht="15.75" thickBot="1" x14ac:dyDescent="0.3">
      <c r="A32" s="14" t="s">
        <v>150</v>
      </c>
      <c r="B32" s="15">
        <v>44256</v>
      </c>
      <c r="C32" s="15">
        <v>44286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Y32" s="14"/>
      <c r="Z32" s="14"/>
      <c r="AA32" s="14"/>
      <c r="AB32" s="14"/>
      <c r="AC32" s="14"/>
      <c r="AD32" s="14"/>
    </row>
    <row r="33" spans="1:69" ht="15.75" thickBot="1" x14ac:dyDescent="0.3">
      <c r="A33" s="14" t="s">
        <v>18</v>
      </c>
      <c r="B33" s="15">
        <v>44198</v>
      </c>
      <c r="C33" s="15">
        <v>44347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69" ht="15.75" thickBot="1" x14ac:dyDescent="0.3">
      <c r="A34" s="14" t="s">
        <v>153</v>
      </c>
      <c r="B34" s="15">
        <v>44228</v>
      </c>
      <c r="C34" s="15">
        <v>44347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69" ht="15.75" thickBot="1" x14ac:dyDescent="0.3">
      <c r="A35" s="14" t="s">
        <v>152</v>
      </c>
      <c r="B35" s="15">
        <v>44228</v>
      </c>
      <c r="C35" s="15">
        <v>44561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69" ht="15.75" thickBot="1" x14ac:dyDescent="0.3">
      <c r="A36" s="53" t="s">
        <v>19</v>
      </c>
      <c r="B36" s="54"/>
      <c r="C36" s="54"/>
    </row>
    <row r="37" spans="1:69" ht="15.75" thickBot="1" x14ac:dyDescent="0.3">
      <c r="A37" s="16" t="s">
        <v>137</v>
      </c>
      <c r="B37" s="42">
        <v>44136</v>
      </c>
      <c r="C37" s="42">
        <v>44282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69" ht="15.75" thickBot="1" x14ac:dyDescent="0.3">
      <c r="A38" s="16" t="s">
        <v>138</v>
      </c>
      <c r="B38" s="42">
        <v>44287</v>
      </c>
      <c r="C38" s="42">
        <v>44287</v>
      </c>
      <c r="AA38" s="16"/>
    </row>
    <row r="39" spans="1:69" ht="15.75" thickBot="1" x14ac:dyDescent="0.3">
      <c r="A39" s="16" t="s">
        <v>139</v>
      </c>
      <c r="B39" s="42">
        <v>44136</v>
      </c>
      <c r="C39" s="42">
        <v>44288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69" ht="15.75" thickBot="1" x14ac:dyDescent="0.3">
      <c r="A40" s="16" t="s">
        <v>140</v>
      </c>
      <c r="B40" s="42">
        <v>44287</v>
      </c>
      <c r="C40" s="42">
        <v>44288</v>
      </c>
      <c r="AD40" s="16"/>
    </row>
    <row r="41" spans="1:69" ht="15.75" thickBot="1" x14ac:dyDescent="0.3">
      <c r="A41" s="16" t="s">
        <v>148</v>
      </c>
      <c r="B41" s="42">
        <v>44136</v>
      </c>
      <c r="C41" s="42">
        <v>44288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69" ht="15.75" thickBot="1" x14ac:dyDescent="0.3">
      <c r="A42" s="16" t="s">
        <v>147</v>
      </c>
      <c r="B42" s="42">
        <v>44198</v>
      </c>
      <c r="C42" s="42">
        <v>44244</v>
      </c>
      <c r="R42" s="16"/>
      <c r="S42" s="16"/>
      <c r="T42" s="16"/>
      <c r="U42" s="16"/>
      <c r="V42" s="16"/>
      <c r="W42" s="16"/>
      <c r="X42" s="16"/>
    </row>
    <row r="43" spans="1:69" ht="15.75" thickBot="1" x14ac:dyDescent="0.3">
      <c r="A43" s="39" t="s">
        <v>141</v>
      </c>
      <c r="B43" s="42">
        <v>44287</v>
      </c>
      <c r="C43" s="42">
        <v>44287</v>
      </c>
      <c r="AD43" s="16"/>
    </row>
    <row r="44" spans="1:69" ht="15.75" thickBot="1" x14ac:dyDescent="0.3">
      <c r="A44" s="16" t="s">
        <v>20</v>
      </c>
      <c r="B44" s="17">
        <v>44198</v>
      </c>
      <c r="C44" s="17">
        <v>44316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69" ht="15.75" thickBot="1" x14ac:dyDescent="0.3">
      <c r="A45" s="16" t="s">
        <v>129</v>
      </c>
      <c r="B45" s="17">
        <v>44211</v>
      </c>
      <c r="C45" s="17">
        <v>44377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69" ht="15.75" thickBot="1" x14ac:dyDescent="0.3">
      <c r="A46" s="16"/>
      <c r="B46" s="17"/>
      <c r="C46" s="17"/>
    </row>
    <row r="47" spans="1:69" ht="15.75" thickBot="1" x14ac:dyDescent="0.3">
      <c r="A47" s="16"/>
      <c r="B47" s="17"/>
      <c r="C47" s="17"/>
    </row>
    <row r="48" spans="1:69" ht="15.75" thickBot="1" x14ac:dyDescent="0.3">
      <c r="A48" s="55" t="s">
        <v>21</v>
      </c>
      <c r="B48" s="56"/>
      <c r="C48" s="56"/>
    </row>
    <row r="49" spans="1:56" ht="15.75" thickBot="1" x14ac:dyDescent="0.3">
      <c r="A49" s="18" t="s">
        <v>146</v>
      </c>
      <c r="B49" s="45"/>
      <c r="C49" s="45">
        <v>44227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56" ht="15.75" thickBot="1" x14ac:dyDescent="0.3">
      <c r="A50" s="18" t="s">
        <v>22</v>
      </c>
      <c r="B50" s="19">
        <v>44198</v>
      </c>
      <c r="C50" s="45">
        <v>44286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56" ht="15.75" thickBot="1" x14ac:dyDescent="0.3">
      <c r="A51" s="18" t="s">
        <v>23</v>
      </c>
      <c r="B51" s="19">
        <f>C50+1</f>
        <v>44287</v>
      </c>
      <c r="C51" s="19">
        <v>44347</v>
      </c>
      <c r="AD51" s="18"/>
      <c r="AE51" s="18"/>
      <c r="AF51" s="18"/>
      <c r="AG51" s="18"/>
      <c r="AH51" s="18"/>
      <c r="AI51" s="18"/>
      <c r="AJ51" s="18"/>
      <c r="AK51" s="18"/>
      <c r="AL51" s="18"/>
    </row>
    <row r="52" spans="1:56" ht="15.75" thickBot="1" x14ac:dyDescent="0.3">
      <c r="A52" s="18" t="s">
        <v>24</v>
      </c>
      <c r="B52" s="19">
        <v>44348</v>
      </c>
      <c r="C52" s="19">
        <v>44469</v>
      </c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</row>
    <row r="53" spans="1:56" ht="15.75" thickBot="1" x14ac:dyDescent="0.3">
      <c r="A53" s="18" t="s">
        <v>25</v>
      </c>
      <c r="B53" s="19">
        <v>44348</v>
      </c>
      <c r="C53" s="19">
        <f>B53+121</f>
        <v>44469</v>
      </c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56" ht="15.75" thickBot="1" x14ac:dyDescent="0.3">
      <c r="A54" s="18" t="s">
        <v>26</v>
      </c>
      <c r="B54" s="19">
        <v>44348</v>
      </c>
      <c r="C54" s="19">
        <f>B54+121</f>
        <v>44469</v>
      </c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</row>
    <row r="55" spans="1:56" ht="15.75" thickBot="1" x14ac:dyDescent="0.3">
      <c r="A55" s="51" t="s">
        <v>156</v>
      </c>
      <c r="B55" s="50"/>
      <c r="C55" s="50"/>
    </row>
    <row r="56" spans="1:56" ht="15.75" thickBot="1" x14ac:dyDescent="0.3">
      <c r="A56" s="48" t="s">
        <v>175</v>
      </c>
      <c r="B56" s="49"/>
      <c r="C56" s="49"/>
    </row>
    <row r="57" spans="1:56" ht="15.75" thickBot="1" x14ac:dyDescent="0.3">
      <c r="A57" s="48" t="s">
        <v>176</v>
      </c>
      <c r="B57" s="49"/>
      <c r="C57" s="49"/>
    </row>
    <row r="58" spans="1:56" ht="15.75" thickBot="1" x14ac:dyDescent="0.3">
      <c r="A58" s="48" t="s">
        <v>157</v>
      </c>
      <c r="B58" s="49">
        <v>44228</v>
      </c>
      <c r="C58" s="49">
        <v>44255</v>
      </c>
      <c r="V58" s="52"/>
      <c r="W58" s="52"/>
      <c r="X58" s="52"/>
      <c r="Y58" s="52"/>
      <c r="Z58" s="52"/>
    </row>
    <row r="59" spans="1:56" ht="15.75" thickBot="1" x14ac:dyDescent="0.3">
      <c r="A59" s="48" t="s">
        <v>158</v>
      </c>
      <c r="B59" s="49">
        <v>44228</v>
      </c>
      <c r="C59" s="49">
        <v>44255</v>
      </c>
      <c r="V59" s="52"/>
      <c r="W59" s="52"/>
      <c r="X59" s="52"/>
      <c r="Y59" s="52"/>
      <c r="Z59" s="52"/>
    </row>
    <row r="60" spans="1:56" ht="15.75" thickBot="1" x14ac:dyDescent="0.3">
      <c r="A60" s="48" t="s">
        <v>167</v>
      </c>
      <c r="B60" s="49">
        <v>44228</v>
      </c>
      <c r="C60" s="49">
        <v>44255</v>
      </c>
      <c r="V60" s="52"/>
      <c r="W60" s="52"/>
      <c r="X60" s="52"/>
      <c r="Y60" s="52"/>
      <c r="Z60" s="52"/>
    </row>
    <row r="61" spans="1:56" ht="15.75" thickBot="1" x14ac:dyDescent="0.3">
      <c r="A61" s="48" t="s">
        <v>168</v>
      </c>
      <c r="B61" s="49">
        <v>44228</v>
      </c>
      <c r="C61" s="49">
        <v>44255</v>
      </c>
      <c r="V61" s="52"/>
      <c r="W61" s="52"/>
      <c r="X61" s="52"/>
      <c r="Y61" s="52"/>
      <c r="Z61" s="52"/>
    </row>
    <row r="62" spans="1:56" ht="15.75" thickBot="1" x14ac:dyDescent="0.3">
      <c r="A62" s="48" t="s">
        <v>169</v>
      </c>
      <c r="B62" s="49">
        <v>44228</v>
      </c>
      <c r="C62" s="49">
        <v>44255</v>
      </c>
      <c r="V62" s="52"/>
      <c r="W62" s="52"/>
      <c r="X62" s="52"/>
      <c r="Y62" s="52"/>
      <c r="Z62" s="52"/>
    </row>
    <row r="63" spans="1:56" ht="15.75" thickBot="1" x14ac:dyDescent="0.3">
      <c r="A63" s="48" t="s">
        <v>170</v>
      </c>
      <c r="B63" s="49">
        <v>44228</v>
      </c>
      <c r="C63" s="49">
        <v>44255</v>
      </c>
      <c r="V63" s="52"/>
      <c r="W63" s="52"/>
      <c r="X63" s="52"/>
      <c r="Y63" s="52"/>
      <c r="Z63" s="52"/>
    </row>
    <row r="64" spans="1:56" ht="15.75" thickBot="1" x14ac:dyDescent="0.3">
      <c r="A64" s="48" t="s">
        <v>171</v>
      </c>
      <c r="B64" s="49">
        <v>44228</v>
      </c>
      <c r="C64" s="49">
        <v>44255</v>
      </c>
      <c r="V64" s="52"/>
      <c r="W64" s="52"/>
      <c r="X64" s="52"/>
      <c r="Y64" s="52"/>
      <c r="Z64" s="52"/>
    </row>
    <row r="65" spans="1:34" ht="15.75" thickBot="1" x14ac:dyDescent="0.3">
      <c r="A65" s="48" t="s">
        <v>172</v>
      </c>
      <c r="B65" s="49">
        <v>44256</v>
      </c>
      <c r="C65" s="49">
        <v>44286</v>
      </c>
      <c r="Z65" s="52"/>
      <c r="AA65" s="52"/>
      <c r="AB65" s="52"/>
      <c r="AC65" s="52"/>
      <c r="AD65" s="52"/>
    </row>
    <row r="66" spans="1:34" ht="15.75" thickBot="1" x14ac:dyDescent="0.3">
      <c r="A66" s="48" t="s">
        <v>173</v>
      </c>
      <c r="B66" s="49">
        <v>44256</v>
      </c>
      <c r="C66" s="49">
        <v>44286</v>
      </c>
      <c r="Z66" s="52"/>
      <c r="AA66" s="52"/>
      <c r="AB66" s="52"/>
      <c r="AC66" s="52"/>
      <c r="AD66" s="52"/>
    </row>
    <row r="67" spans="1:34" ht="15.75" thickBot="1" x14ac:dyDescent="0.3">
      <c r="A67" s="48" t="s">
        <v>174</v>
      </c>
      <c r="B67" s="49">
        <v>44256</v>
      </c>
      <c r="C67" s="49">
        <v>44286</v>
      </c>
      <c r="Z67" s="52"/>
      <c r="AA67" s="52"/>
      <c r="AB67" s="52"/>
      <c r="AC67" s="52"/>
      <c r="AD67" s="52"/>
    </row>
    <row r="68" spans="1:34" ht="15.75" thickBot="1" x14ac:dyDescent="0.3">
      <c r="A68" s="48" t="s">
        <v>166</v>
      </c>
      <c r="B68" s="49">
        <v>44256</v>
      </c>
      <c r="C68" s="49">
        <v>44286</v>
      </c>
      <c r="Z68" s="52"/>
      <c r="AA68" s="52"/>
      <c r="AB68" s="52"/>
      <c r="AC68" s="52"/>
      <c r="AD68" s="52"/>
    </row>
    <row r="69" spans="1:34" ht="15.75" thickBot="1" x14ac:dyDescent="0.3">
      <c r="A69" s="48" t="s">
        <v>165</v>
      </c>
      <c r="B69" s="49">
        <v>44256</v>
      </c>
      <c r="C69" s="49">
        <v>44286</v>
      </c>
      <c r="Z69" s="52"/>
      <c r="AA69" s="52"/>
      <c r="AB69" s="52"/>
      <c r="AC69" s="52"/>
      <c r="AD69" s="52"/>
    </row>
    <row r="70" spans="1:34" ht="15.75" thickBot="1" x14ac:dyDescent="0.3">
      <c r="A70" s="48" t="s">
        <v>164</v>
      </c>
      <c r="B70" s="49">
        <v>44256</v>
      </c>
      <c r="C70" s="49">
        <v>44286</v>
      </c>
      <c r="Z70" s="52"/>
      <c r="AA70" s="52"/>
      <c r="AB70" s="52"/>
      <c r="AC70" s="52"/>
      <c r="AD70" s="52"/>
    </row>
    <row r="71" spans="1:34" ht="15.75" thickBot="1" x14ac:dyDescent="0.3">
      <c r="A71" s="48" t="s">
        <v>159</v>
      </c>
      <c r="B71" s="49">
        <v>44287</v>
      </c>
      <c r="C71" s="49">
        <v>44316</v>
      </c>
      <c r="AD71" s="52"/>
      <c r="AE71" s="52"/>
      <c r="AF71" s="52"/>
      <c r="AG71" s="52"/>
      <c r="AH71" s="52"/>
    </row>
    <row r="72" spans="1:34" ht="15.75" thickBot="1" x14ac:dyDescent="0.3">
      <c r="A72" s="48" t="s">
        <v>160</v>
      </c>
      <c r="B72" s="49">
        <v>44287</v>
      </c>
      <c r="C72" s="49">
        <v>44316</v>
      </c>
      <c r="AD72" s="52"/>
      <c r="AE72" s="52"/>
      <c r="AF72" s="52"/>
      <c r="AG72" s="52"/>
      <c r="AH72" s="52"/>
    </row>
    <row r="73" spans="1:34" ht="15.75" thickBot="1" x14ac:dyDescent="0.3">
      <c r="A73" s="48" t="s">
        <v>161</v>
      </c>
      <c r="B73" s="49">
        <v>44287</v>
      </c>
      <c r="C73" s="49">
        <v>44316</v>
      </c>
      <c r="AD73" s="52"/>
      <c r="AE73" s="52"/>
      <c r="AF73" s="52"/>
      <c r="AG73" s="52"/>
      <c r="AH73" s="52"/>
    </row>
    <row r="74" spans="1:34" ht="15.75" thickBot="1" x14ac:dyDescent="0.3">
      <c r="A74" s="48" t="s">
        <v>162</v>
      </c>
      <c r="B74" s="49">
        <v>44287</v>
      </c>
      <c r="C74" s="49">
        <v>44316</v>
      </c>
      <c r="AD74" s="52"/>
      <c r="AE74" s="52"/>
      <c r="AF74" s="52"/>
      <c r="AG74" s="52"/>
      <c r="AH74" s="52"/>
    </row>
    <row r="75" spans="1:34" ht="15.75" thickBot="1" x14ac:dyDescent="0.3">
      <c r="A75" s="48" t="s">
        <v>163</v>
      </c>
      <c r="B75" s="49">
        <v>44287</v>
      </c>
      <c r="C75" s="49">
        <v>44316</v>
      </c>
      <c r="AD75" s="52"/>
      <c r="AE75" s="52"/>
      <c r="AF75" s="52"/>
      <c r="AG75" s="52"/>
      <c r="AH75" s="52"/>
    </row>
    <row r="76" spans="1:34" ht="15.75" thickBot="1" x14ac:dyDescent="0.3">
      <c r="A76" s="20" t="s">
        <v>27</v>
      </c>
      <c r="B76" s="21"/>
      <c r="C76" s="21"/>
    </row>
    <row r="77" spans="1:34" ht="15.75" thickBot="1" x14ac:dyDescent="0.3">
      <c r="A77" s="22" t="s">
        <v>1</v>
      </c>
      <c r="B77" s="23">
        <v>43770</v>
      </c>
      <c r="C77" s="23">
        <v>44104</v>
      </c>
    </row>
    <row r="78" spans="1:34" ht="15.75" thickBot="1" x14ac:dyDescent="0.3">
      <c r="A78" s="22" t="s">
        <v>28</v>
      </c>
      <c r="B78" s="23">
        <v>43922</v>
      </c>
      <c r="C78" s="24">
        <v>44119</v>
      </c>
      <c r="D78" s="22"/>
      <c r="E78" s="22"/>
      <c r="F78" s="22"/>
    </row>
    <row r="79" spans="1:34" ht="15.75" thickBot="1" x14ac:dyDescent="0.3">
      <c r="A79" s="22" t="s">
        <v>29</v>
      </c>
      <c r="B79" s="23">
        <f>B78+5</f>
        <v>43927</v>
      </c>
      <c r="C79" s="23">
        <v>44260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34" ht="15.75" thickBot="1" x14ac:dyDescent="0.3">
      <c r="A80" s="22" t="s">
        <v>131</v>
      </c>
      <c r="B80" s="23">
        <v>44286</v>
      </c>
      <c r="C80" s="23">
        <v>44286</v>
      </c>
      <c r="AD80" s="22"/>
    </row>
    <row r="81" spans="1:73" ht="15.75" thickBot="1" x14ac:dyDescent="0.3">
      <c r="A81" s="22" t="s">
        <v>30</v>
      </c>
      <c r="B81" s="23">
        <v>44229</v>
      </c>
      <c r="C81" s="23">
        <f>B81+4</f>
        <v>44233</v>
      </c>
      <c r="V81" s="22"/>
      <c r="W81" s="22"/>
    </row>
    <row r="82" spans="1:73" ht="15.75" thickBot="1" x14ac:dyDescent="0.3">
      <c r="A82" s="22" t="s">
        <v>31</v>
      </c>
      <c r="B82" s="23">
        <v>44469</v>
      </c>
      <c r="C82" s="23">
        <v>44469</v>
      </c>
      <c r="AU82" s="61"/>
      <c r="AV82" s="62"/>
      <c r="AW82" s="62"/>
      <c r="AX82" s="62"/>
      <c r="AY82" s="62"/>
      <c r="AZ82" s="62"/>
      <c r="BD82" s="22"/>
    </row>
    <row r="83" spans="1:73" ht="15.75" thickBot="1" x14ac:dyDescent="0.3">
      <c r="A83" s="22" t="s">
        <v>145</v>
      </c>
      <c r="B83" s="23">
        <v>44470</v>
      </c>
      <c r="C83" s="23">
        <v>44499</v>
      </c>
      <c r="AU83" s="62"/>
      <c r="AV83" s="63"/>
      <c r="AW83" s="63"/>
      <c r="AX83" s="63"/>
      <c r="AY83" s="63"/>
      <c r="AZ83" s="63"/>
      <c r="BD83" s="22"/>
      <c r="BE83" s="22"/>
      <c r="BF83" s="22"/>
      <c r="BG83" s="22"/>
      <c r="BH83" s="22"/>
    </row>
    <row r="84" spans="1:73" ht="15.75" thickBot="1" x14ac:dyDescent="0.3">
      <c r="A84" s="22" t="s">
        <v>155</v>
      </c>
      <c r="B84" s="23">
        <v>44500</v>
      </c>
      <c r="C84" s="23">
        <v>44500</v>
      </c>
      <c r="AU84" s="62"/>
      <c r="AV84" s="62"/>
      <c r="AW84" s="62"/>
      <c r="AX84" s="62"/>
      <c r="AY84" s="62"/>
      <c r="AZ84" s="63"/>
      <c r="BI84" s="22"/>
    </row>
    <row r="85" spans="1:73" ht="15.75" thickBot="1" x14ac:dyDescent="0.3">
      <c r="A85" s="25" t="s">
        <v>32</v>
      </c>
      <c r="B85" s="26"/>
      <c r="C85" s="27"/>
    </row>
    <row r="86" spans="1:73" ht="15.75" thickBot="1" x14ac:dyDescent="0.3">
      <c r="A86" s="28" t="s">
        <v>135</v>
      </c>
      <c r="B86" s="29">
        <v>44136</v>
      </c>
      <c r="C86" s="29">
        <v>44255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73" ht="15.75" thickBot="1" x14ac:dyDescent="0.3">
      <c r="A87" s="28" t="s">
        <v>144</v>
      </c>
      <c r="B87" s="29">
        <v>44270</v>
      </c>
      <c r="C87" s="29">
        <v>44270</v>
      </c>
      <c r="AB87" s="28"/>
    </row>
    <row r="88" spans="1:73" ht="15.75" thickBot="1" x14ac:dyDescent="0.3">
      <c r="A88" s="28" t="s">
        <v>33</v>
      </c>
      <c r="B88" s="29"/>
      <c r="C88" s="29"/>
      <c r="AC88" s="28"/>
      <c r="AD88" s="28"/>
    </row>
    <row r="89" spans="1:73" ht="15.75" thickBot="1" x14ac:dyDescent="0.3">
      <c r="A89" s="28" t="s">
        <v>121</v>
      </c>
      <c r="B89" s="29">
        <v>44470</v>
      </c>
      <c r="C89" s="29">
        <v>44500</v>
      </c>
      <c r="BD89" s="28"/>
      <c r="BE89" s="28"/>
      <c r="BF89" s="28"/>
      <c r="BG89" s="28"/>
      <c r="BH89" s="28"/>
    </row>
    <row r="90" spans="1:73" ht="15.75" thickBot="1" x14ac:dyDescent="0.3">
      <c r="A90" s="28" t="s">
        <v>130</v>
      </c>
      <c r="B90" s="29">
        <v>44501</v>
      </c>
      <c r="C90" s="29">
        <v>44545</v>
      </c>
      <c r="BI90" s="28"/>
      <c r="BJ90" s="28"/>
      <c r="BK90" s="28"/>
      <c r="BL90" s="28"/>
      <c r="BM90" s="28"/>
      <c r="BN90" s="28"/>
      <c r="BO90" s="28"/>
    </row>
    <row r="91" spans="1:73" ht="15.75" thickBot="1" x14ac:dyDescent="0.3">
      <c r="A91" s="28" t="s">
        <v>34</v>
      </c>
      <c r="B91" s="29">
        <v>44501</v>
      </c>
      <c r="C91" s="29">
        <v>44530</v>
      </c>
      <c r="BI91" s="28"/>
      <c r="BJ91" s="28"/>
      <c r="BK91" s="28"/>
      <c r="BL91" s="28"/>
      <c r="BM91" s="28"/>
    </row>
    <row r="92" spans="1:73" ht="15.75" thickBot="1" x14ac:dyDescent="0.3">
      <c r="A92" s="28" t="s">
        <v>35</v>
      </c>
      <c r="B92" s="29">
        <v>44501</v>
      </c>
      <c r="C92" s="29">
        <v>44545</v>
      </c>
      <c r="BI92" s="28"/>
      <c r="BJ92" s="28"/>
      <c r="BK92" s="28"/>
      <c r="BL92" s="28"/>
      <c r="BM92" s="28"/>
      <c r="BN92" s="28"/>
      <c r="BO92" s="28"/>
    </row>
    <row r="93" spans="1:73" ht="15.75" thickBot="1" x14ac:dyDescent="0.3">
      <c r="A93" s="28" t="s">
        <v>126</v>
      </c>
      <c r="B93" s="29">
        <v>44545</v>
      </c>
      <c r="C93" s="29">
        <v>44545</v>
      </c>
      <c r="BO93" s="28"/>
    </row>
    <row r="94" spans="1:73" ht="15.75" thickBot="1" x14ac:dyDescent="0.3">
      <c r="A94" s="28" t="s">
        <v>124</v>
      </c>
      <c r="B94" s="29">
        <v>44545</v>
      </c>
      <c r="C94" s="29">
        <v>44561</v>
      </c>
      <c r="BO94" s="28"/>
      <c r="BP94" s="28"/>
      <c r="BQ94" s="28"/>
    </row>
    <row r="95" spans="1:73" ht="15.75" thickBot="1" x14ac:dyDescent="0.3">
      <c r="A95" s="28" t="s">
        <v>36</v>
      </c>
      <c r="B95" s="29">
        <v>44562</v>
      </c>
      <c r="C95" s="29">
        <v>44576</v>
      </c>
      <c r="BQ95" s="28"/>
      <c r="BR95" s="28"/>
      <c r="BS95" s="28"/>
    </row>
    <row r="96" spans="1:73" ht="15.75" thickBot="1" x14ac:dyDescent="0.3">
      <c r="A96" s="28" t="s">
        <v>125</v>
      </c>
      <c r="B96" s="29">
        <v>44577</v>
      </c>
      <c r="C96" s="29">
        <v>44592</v>
      </c>
      <c r="BT96" s="28"/>
      <c r="BU96" s="28"/>
    </row>
    <row r="97" spans="1:92" ht="15.75" thickBot="1" x14ac:dyDescent="0.3">
      <c r="A97" s="28" t="s">
        <v>127</v>
      </c>
      <c r="B97" s="29">
        <v>44582</v>
      </c>
      <c r="C97" s="29">
        <v>44589</v>
      </c>
      <c r="BT97" s="46"/>
      <c r="BU97" s="46"/>
    </row>
    <row r="98" spans="1:92" ht="15.75" thickBot="1" x14ac:dyDescent="0.3">
      <c r="A98" s="28" t="s">
        <v>128</v>
      </c>
      <c r="B98" s="29">
        <v>44590</v>
      </c>
      <c r="C98" s="29">
        <v>44592</v>
      </c>
      <c r="AW98" s="41"/>
      <c r="BU98" s="44"/>
    </row>
    <row r="99" spans="1:92" ht="15.75" thickBot="1" x14ac:dyDescent="0.3">
      <c r="A99" s="30" t="s">
        <v>37</v>
      </c>
      <c r="B99" s="31"/>
      <c r="C99" s="32"/>
    </row>
    <row r="100" spans="1:92" ht="15.75" thickBot="1" x14ac:dyDescent="0.3">
      <c r="A100" s="43" t="s">
        <v>142</v>
      </c>
      <c r="B100" s="34">
        <v>44172</v>
      </c>
      <c r="C100" s="34">
        <v>44255</v>
      </c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92" ht="15.75" thickBot="1" x14ac:dyDescent="0.3">
      <c r="A101" s="43" t="s">
        <v>143</v>
      </c>
      <c r="B101" s="34">
        <v>44262</v>
      </c>
      <c r="C101" s="34">
        <v>44262</v>
      </c>
      <c r="AA101" s="34"/>
    </row>
    <row r="102" spans="1:92" ht="15.75" thickBot="1" x14ac:dyDescent="0.3">
      <c r="A102" s="33"/>
      <c r="B102" s="34"/>
      <c r="C102" s="34"/>
    </row>
    <row r="103" spans="1:92" ht="15.75" thickBot="1" x14ac:dyDescent="0.3">
      <c r="A103" s="33"/>
      <c r="B103" s="34"/>
      <c r="C103" s="34"/>
    </row>
    <row r="104" spans="1:92" ht="15.75" thickBot="1" x14ac:dyDescent="0.3">
      <c r="A104" s="33"/>
      <c r="B104" s="34"/>
      <c r="C104" s="34"/>
    </row>
    <row r="105" spans="1:92" x14ac:dyDescent="0.25">
      <c r="A105" s="58" t="s">
        <v>205</v>
      </c>
      <c r="B105" s="59"/>
      <c r="C105" s="59"/>
    </row>
    <row r="106" spans="1:92" x14ac:dyDescent="0.25">
      <c r="A106" s="57"/>
      <c r="B106" s="57"/>
      <c r="C106" s="57"/>
    </row>
    <row r="107" spans="1:92" x14ac:dyDescent="0.25">
      <c r="A107" s="57"/>
      <c r="B107" s="57"/>
      <c r="C107" s="57"/>
    </row>
    <row r="108" spans="1:92" x14ac:dyDescent="0.25">
      <c r="A108" s="60" t="s">
        <v>207</v>
      </c>
      <c r="B108" s="57"/>
      <c r="C108" s="57"/>
    </row>
    <row r="109" spans="1:92" x14ac:dyDescent="0.25">
      <c r="A109" s="60" t="s">
        <v>206</v>
      </c>
      <c r="B109" s="57"/>
      <c r="C109" s="57"/>
    </row>
    <row r="110" spans="1:92" x14ac:dyDescent="0.25">
      <c r="A110" s="60" t="s">
        <v>204</v>
      </c>
      <c r="B110" s="64">
        <v>44603</v>
      </c>
      <c r="C110" s="64">
        <v>44603</v>
      </c>
      <c r="BW110" s="57"/>
    </row>
    <row r="111" spans="1:92" x14ac:dyDescent="0.25">
      <c r="A111" s="60" t="s">
        <v>208</v>
      </c>
      <c r="B111" s="64">
        <v>44607</v>
      </c>
      <c r="C111" s="64">
        <v>44632</v>
      </c>
      <c r="BX111" s="57"/>
      <c r="BY111" s="57"/>
      <c r="BZ111" s="57"/>
      <c r="CA111" s="57"/>
    </row>
    <row r="112" spans="1:92" x14ac:dyDescent="0.25">
      <c r="A112" s="60" t="s">
        <v>203</v>
      </c>
      <c r="B112" s="64">
        <v>44719</v>
      </c>
      <c r="C112" s="64">
        <v>44719</v>
      </c>
      <c r="CN112" s="57"/>
    </row>
  </sheetData>
  <mergeCells count="31">
    <mergeCell ref="BI3:BL3"/>
    <mergeCell ref="AM3:AQ3"/>
    <mergeCell ref="AR3:AU3"/>
    <mergeCell ref="AV3:AY3"/>
    <mergeCell ref="AZ3:BD3"/>
    <mergeCell ref="BE3:BH3"/>
    <mergeCell ref="R1:BQ1"/>
    <mergeCell ref="AR2:BD2"/>
    <mergeCell ref="BE2:BQ2"/>
    <mergeCell ref="D1:Q1"/>
    <mergeCell ref="D3:H3"/>
    <mergeCell ref="I3:L3"/>
    <mergeCell ref="M3:Q3"/>
    <mergeCell ref="D2:Q2"/>
    <mergeCell ref="R2:AD2"/>
    <mergeCell ref="AE2:AQ2"/>
    <mergeCell ref="R3:U3"/>
    <mergeCell ref="V3:Y3"/>
    <mergeCell ref="BM3:BQ3"/>
    <mergeCell ref="Z3:AD3"/>
    <mergeCell ref="AE3:AH3"/>
    <mergeCell ref="AI3:AL3"/>
    <mergeCell ref="CI3:CL3"/>
    <mergeCell ref="CM3:CQ3"/>
    <mergeCell ref="CE2:CQ2"/>
    <mergeCell ref="BR1:CQ1"/>
    <mergeCell ref="BR3:BU3"/>
    <mergeCell ref="BV3:BY3"/>
    <mergeCell ref="BZ3:CD3"/>
    <mergeCell ref="BR2:CD2"/>
    <mergeCell ref="CE3:CH3"/>
  </mergeCells>
  <printOptions gridLines="1"/>
  <pageMargins left="0.25" right="0.25" top="0.75" bottom="0.75" header="0.3" footer="0.3"/>
  <pageSetup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State Auditor</dc:creator>
  <cp:lastModifiedBy>Citizens Redistricting Commission</cp:lastModifiedBy>
  <cp:lastPrinted>2021-01-12T05:53:02Z</cp:lastPrinted>
  <dcterms:created xsi:type="dcterms:W3CDTF">2020-10-03T21:38:34Z</dcterms:created>
  <dcterms:modified xsi:type="dcterms:W3CDTF">2021-02-13T00:59:17Z</dcterms:modified>
</cp:coreProperties>
</file>